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<sst xmlns="http://schemas.openxmlformats.org/spreadsheetml/2006/main" count="50" uniqueCount="43">
  <si>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</si>
  <si>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</si>
  <si>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</si>
  <si>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</si>
  <si>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</si>
  <si>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</si>
  <si>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</si>
  <si>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</si>
  <si>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</si>
  <si>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</si>
  <si>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</si>
  <si>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</si>
  <si>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</si>
  <si>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</si>
  <si>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</si>
  <si>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</si>
  <si>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</si>
  <si>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</si>
  <si>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</si>
  <si>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</si>
  <si>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</si>
  <si>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</si>
  <si>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</si>
  <si>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</si>
  <si>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</si>
  <si>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</si>
  <si>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</si>
  <si>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</si>
  <si>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</si>
  <si>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</si>
  <si>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</si>
  <si>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</si>
  <si>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</si>
  <si>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</si>
  <si>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</si>
  <si>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</si>
  <si>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</si>
  <si>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</si>
  <si>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</si>
  <si>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</si>
  <si>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Varriance due to projects to spend CIL monies received -3,155 on a Jubilee event for parish</t>
  </si>
  <si>
    <t>reserve 1 -24877 CIL money received in this year plans as yet agreed. Reserve 2 -1000 is earmarked for a tree to commenorate coronation. Reserve 3 - Cil Money from previous years a list of projects has been drawn up and will require payment in 2023-24. 4000 general reerve</t>
  </si>
  <si>
    <t>The Leigh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</si>
</sst>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8" t="s">
        <v>17</v>
      </c>
      <c r="B2" s="24"/>
      <c r="C2" s="36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8" t="s">
        <v>18</v>
      </c>
      <c r="C3" s="35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10267</v>
      </c>
      <c r="F11" s="8">
        <v>35349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4672</v>
      </c>
      <c r="F13" s="8">
        <v>4910</v>
      </c>
      <c r="G13" s="5">
        <f>F13-D13</f>
        <v>238</v>
      </c>
      <c r="H13" s="6">
        <f>IF((D13&gt;F13),(D13-F13)/D13,IF(D13&lt;F13,-(D13-F13)/D13,IF(D13=F13,0)))</f>
        <v>0.05094178082191781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26265</v>
      </c>
      <c r="F15" s="8">
        <v>28642</v>
      </c>
      <c r="G15" s="5">
        <f>F15-D15</f>
        <v>2377</v>
      </c>
      <c r="H15" s="6">
        <f>IF((D15&gt;F15),(D15-F15)/D15,IF(D15&lt;F15,-(D15-F15)/D15,IF(D15=F15,0)))</f>
        <v>0.09050066628593186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2494</v>
      </c>
      <c r="F17" s="8">
        <v>2528</v>
      </c>
      <c r="G17" s="5">
        <f>F17-D17</f>
        <v>34</v>
      </c>
      <c r="H17" s="6">
        <f>IF((D17&gt;F17),(D17-F17)/D17,IF(D17&lt;F17,-(D17-F17)/D17,IF(D17=F17,0)))</f>
        <v>0.0136327185244587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3361</v>
      </c>
      <c r="F21" s="8">
        <v>6516</v>
      </c>
      <c r="G21" s="5">
        <f>F21-D21</f>
        <v>3155</v>
      </c>
      <c r="H21" s="6">
        <f>IF((D21&gt;F21),(D21-F21)/D21,IF(D21&lt;F21,-(D21-F21)/D21,IF(D21=F21,0)))</f>
        <v>0.9387087176435585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/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35349</v>
      </c>
      <c r="F23" s="2">
        <f>F11+F13+F15-F17-F19-F21</f>
        <v>59857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1" t="s">
        <v>41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2">
      <selection activeCell="G10" sqref="G10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>
        <v>24877</v>
      </c>
    </row>
    <row r="8" spans="2:4" ht="15" customHeight="1">
      <c r="B8" s="33" t="s">
        <v>28</v>
      </c>
      <c r="D8" s="33">
        <v>1000</v>
      </c>
    </row>
    <row r="9" spans="2:4" ht="15">
      <c r="B9" s="33" t="s">
        <v>29</v>
      </c>
      <c r="D9" s="33">
        <v>25017</v>
      </c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50894</v>
      </c>
    </row>
    <row r="16" spans="1:4" ht="15">
      <c r="A16" s="30" t="s">
        <v>25</v>
      </c>
      <c r="D16" s="33">
        <v>4000</v>
      </c>
    </row>
    <row r="17" ht="15">
      <c r="E17" s="32">
        <f>D16</f>
        <v>4000</v>
      </c>
    </row>
    <row r="18" spans="1:6" ht="15.75" thickBot="1">
      <c r="A18" s="30" t="s">
        <v>26</v>
      </c>
      <c r="F18" s="34">
        <f>E14+E17</f>
        <v>54894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Alistair</cp:lastModifiedBy>
  <cp:lastPrinted>2020-03-19T12:45:09Z</cp:lastPrinted>
  <dcterms:created xsi:type="dcterms:W3CDTF">2012-07-11T10:01:28Z</dcterms:created>
  <dcterms:modified xsi:type="dcterms:W3CDTF">2023-06-29T12:14:33Z</dcterms:modified>
  <cp:category/>
  <cp:version/>
  <cp:contentType/>
  <cp:contentStatus/>
</cp:coreProperties>
</file>